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<sst xmlns="http://schemas.openxmlformats.org/spreadsheetml/2006/main" count="151" uniqueCount="143">
  <si>
    <t>Madison Chapter Awards Application</t>
  </si>
  <si>
    <t>Idaho Pin</t>
  </si>
  <si>
    <t>SECTION I ATTENDANCE AT MEETING</t>
  </si>
  <si>
    <t>SECTION II COMMITTEE ASSIGNMENTS</t>
  </si>
  <si>
    <t xml:space="preserve">    </t>
  </si>
  <si>
    <t>SECTION III CONTESTS AND PARTICIPATION</t>
  </si>
  <si>
    <t>A.  NATIONAL CONTEST PARTICIPATION</t>
  </si>
  <si>
    <t>C.  REGIONAL OR AREA CONTEST PARTICIPATION (Eastern Idaho Fair and BYUI)</t>
  </si>
  <si>
    <t>F. CHAPTER CONTEST PARTICIPATION</t>
  </si>
  <si>
    <t>G. DEGREE ADVANCEMENT</t>
  </si>
  <si>
    <t>SECTION IV SUPERVISED FARMING</t>
  </si>
  <si>
    <t>SECTION VI PARTICIPATION IN FAIRS</t>
  </si>
  <si>
    <t xml:space="preserve"> D. DISTRICT CONTEST PARTICIPATION</t>
  </si>
  <si>
    <t xml:space="preserve"> Regular meetings</t>
  </si>
  <si>
    <t>Bring father or mother to an FFA meeting</t>
  </si>
  <si>
    <t>District meetings</t>
  </si>
  <si>
    <t>Delegate to State meetings or conventions</t>
  </si>
  <si>
    <t>Attendance to State meetings or convention</t>
  </si>
  <si>
    <t>Attendance to National FFA Convention</t>
  </si>
  <si>
    <t>Washington Leadership conference</t>
  </si>
  <si>
    <t>Participation in the Ag Expo</t>
  </si>
  <si>
    <t>B.  STATE CONTEST PARTICIPATION (Moscow or Twin Falls)</t>
  </si>
  <si>
    <t xml:space="preserve">         STUD</t>
  </si>
  <si>
    <t xml:space="preserve">         BROOD MARE</t>
  </si>
  <si>
    <t xml:space="preserve">         COLT or FILLY</t>
  </si>
  <si>
    <t xml:space="preserve">         GELDING</t>
  </si>
  <si>
    <t>GRAND CHAMPION SHOWMAN</t>
  </si>
  <si>
    <t>RESERVE CHAMPION SHOWMAN</t>
  </si>
  <si>
    <t>ROUND ROBIN CHAMPION</t>
  </si>
  <si>
    <t>GRAND CHAMPION QUALITY</t>
  </si>
  <si>
    <t>RESERVE CHAMPION QUALITY</t>
  </si>
  <si>
    <t>CROPS AND SMALL AG MECHANICS EXHIBIT</t>
  </si>
  <si>
    <t>Total</t>
  </si>
  <si>
    <t>Points</t>
  </si>
  <si>
    <t>Total sec. I</t>
  </si>
  <si>
    <t>Total sec. II</t>
  </si>
  <si>
    <t>Total sec. IV</t>
  </si>
  <si>
    <t>Total sec. III</t>
  </si>
  <si>
    <t>Total sec. V</t>
  </si>
  <si>
    <t>Total sec. VI</t>
  </si>
  <si>
    <t>Outstanding Senior</t>
  </si>
  <si>
    <t>Will be given to the senior with the highest points in sections I, II, and III</t>
  </si>
  <si>
    <t>Will be given to the FFA member that earns the most points in sections I, II, III, IV, and VI.</t>
  </si>
  <si>
    <t>Outstanding Senior (12th grade only, highest points on section I, II, III)</t>
  </si>
  <si>
    <t>State President</t>
  </si>
  <si>
    <t>Other State Officers</t>
  </si>
  <si>
    <t>District President</t>
  </si>
  <si>
    <t>Other District Offices</t>
  </si>
  <si>
    <t>Chapter President</t>
  </si>
  <si>
    <t>Other Chapter Offices</t>
  </si>
  <si>
    <t>High School Student Body President</t>
  </si>
  <si>
    <t>Other Student Body Offices</t>
  </si>
  <si>
    <t>Class President</t>
  </si>
  <si>
    <t>Other Class Offices</t>
  </si>
  <si>
    <t>Office in any other school organization</t>
  </si>
  <si>
    <t>FFA program of work committee chairman</t>
  </si>
  <si>
    <t>Program of work member</t>
  </si>
  <si>
    <t>Other FFA Committee member</t>
  </si>
  <si>
    <t>Out-of-FFA participation in an organization</t>
  </si>
  <si>
    <t>Out-of-FFA Leadership in an Organization</t>
  </si>
  <si>
    <t>Gold emblem award</t>
  </si>
  <si>
    <t>Silver emblem award</t>
  </si>
  <si>
    <t>Bronze emblem award</t>
  </si>
  <si>
    <t>1st place in the Nation</t>
  </si>
  <si>
    <t>2nd place in the Nation</t>
  </si>
  <si>
    <t>3rd place in the Nation</t>
  </si>
  <si>
    <t>Participation in these contests</t>
  </si>
  <si>
    <t xml:space="preserve">1st place </t>
  </si>
  <si>
    <t>2nd place</t>
  </si>
  <si>
    <t>3rd place</t>
  </si>
  <si>
    <t xml:space="preserve">Participation in these contests </t>
  </si>
  <si>
    <t>1st place</t>
  </si>
  <si>
    <t>Participating in these contests</t>
  </si>
  <si>
    <t>Receive Greenhand degree</t>
  </si>
  <si>
    <t>Receive Chapter Degree</t>
  </si>
  <si>
    <t>DAIRY COWS IN PRODUCTION</t>
  </si>
  <si>
    <t>DAIRY BULL OVER TWO YEARS</t>
  </si>
  <si>
    <t>DAIRY FEMALE ANIMALS NOT IN PRODUCTION</t>
  </si>
  <si>
    <t>DAIRY BULLS NOT IN PRODUCTION</t>
  </si>
  <si>
    <t>Participation in Chapter contest</t>
  </si>
  <si>
    <t>Member of winning team or individual winner</t>
  </si>
  <si>
    <t>BEEF COWS IN BREEDING HERD</t>
  </si>
  <si>
    <t>BEEF ANIMALS NOT IN PRODUCTION</t>
  </si>
  <si>
    <t>BULL OVER TWO YEARS</t>
  </si>
  <si>
    <t>YOUNG BULLS</t>
  </si>
  <si>
    <t>STEERS</t>
  </si>
  <si>
    <t>SWINE FEMALE BREEDING HERD</t>
  </si>
  <si>
    <t>BOAR OVER EIGHT MONTHS</t>
  </si>
  <si>
    <t>WIENERS</t>
  </si>
  <si>
    <t>FEEDERS</t>
  </si>
  <si>
    <t>FAT HOGS</t>
  </si>
  <si>
    <t>SHEEP FEMALE BREEDING STOCK</t>
  </si>
  <si>
    <t>SHEEP RAMS ONE YEAR</t>
  </si>
  <si>
    <t>SHEEP RAMS OVER ONE YEAR</t>
  </si>
  <si>
    <t>SHEEP LAMB FOR FAT PROJECT</t>
  </si>
  <si>
    <t xml:space="preserve"> POULTRY LAYING OR BREEDING FLOCK</t>
  </si>
  <si>
    <t>POULTRY BROILERS NOT LAYING OR BREEDING</t>
  </si>
  <si>
    <t>RABBITS AND HAMSTERS</t>
  </si>
  <si>
    <t>VEGETABLES CROP</t>
  </si>
  <si>
    <t>POTATOES</t>
  </si>
  <si>
    <t>SWEET CORN</t>
  </si>
  <si>
    <t>FIELD CORN</t>
  </si>
  <si>
    <t>GRAIN</t>
  </si>
  <si>
    <t>ONIONS</t>
  </si>
  <si>
    <t>ALFALFA OR OTHER LEGUMES</t>
  </si>
  <si>
    <t>BEE BOARDS</t>
  </si>
  <si>
    <t>HONEY BEES (per hive)</t>
  </si>
  <si>
    <t>PASTURE</t>
  </si>
  <si>
    <t>DRY LAND</t>
  </si>
  <si>
    <t>SUGAR BEETS</t>
  </si>
  <si>
    <t>ALL SEED CROPS</t>
  </si>
  <si>
    <t>GOATS MILK PRODUCTION</t>
  </si>
  <si>
    <t>GOATS FEMALE BREEDING STOCK</t>
  </si>
  <si>
    <t>GOATS MALE</t>
  </si>
  <si>
    <t>TURKEY BREEDING STOCK</t>
  </si>
  <si>
    <t>TURKEY FRYERS</t>
  </si>
  <si>
    <t xml:space="preserve">HORSE                                                  </t>
  </si>
  <si>
    <t>WORK EXPERIENCE.  POINTS/HOUR</t>
  </si>
  <si>
    <t>on all of sections on the Madison FFA points system.</t>
  </si>
  <si>
    <t>Will be given to the 9th grade FFA member that earns the most points</t>
  </si>
  <si>
    <t>Grade:</t>
  </si>
  <si>
    <t xml:space="preserve">Name:                                                                                                         </t>
  </si>
  <si>
    <t>Check one</t>
  </si>
  <si>
    <t>2nd  year</t>
  </si>
  <si>
    <t>3rd  year</t>
  </si>
  <si>
    <r>
      <t xml:space="preserve"> 4th </t>
    </r>
    <r>
      <rPr>
        <sz val="12"/>
        <color indexed="8"/>
        <rFont val="Times New Roman"/>
        <family val="1"/>
      </rPr>
      <t xml:space="preserve"> year</t>
    </r>
  </si>
  <si>
    <r>
      <t xml:space="preserve"> 5th </t>
    </r>
    <r>
      <rPr>
        <sz val="12"/>
        <color indexed="8"/>
        <rFont val="Times New Roman"/>
        <family val="1"/>
      </rPr>
      <t xml:space="preserve"> year</t>
    </r>
  </si>
  <si>
    <t>Applying for State FFA Degree</t>
  </si>
  <si>
    <t>Year in FFA:</t>
  </si>
  <si>
    <t>FFA Officer meetings</t>
  </si>
  <si>
    <t xml:space="preserve">Madison FFA Point System </t>
  </si>
  <si>
    <t>(all points are on a per event basis from last years banquet until this years.)</t>
  </si>
  <si>
    <t>SHOWING LIVESTOCK AT FAIRS</t>
  </si>
  <si>
    <t>LARGE AG MECHANICS EXHIBIT</t>
  </si>
  <si>
    <t>SECTION V WORK EXPERIENCE &amp; COMMUNITY SERVICE</t>
  </si>
  <si>
    <t>COMMUNITY SERVICE.  POINTS/HOUR</t>
  </si>
  <si>
    <t xml:space="preserve"> Grand Total</t>
  </si>
  <si>
    <t>The Idaho pin is awarded to any Madison FFA Member who earns at least 1000 points.</t>
  </si>
  <si>
    <t>Participation In an FFA Fundraiser</t>
  </si>
  <si>
    <t>Outstanding SAE</t>
  </si>
  <si>
    <t>Outstanding greenhand</t>
  </si>
  <si>
    <r>
      <t>Outstanding Greenhand (9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grade only, highest points total)</t>
    </r>
  </si>
  <si>
    <r>
      <t>Outstanding SAE (10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– 12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grade, highest points Total)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</si>
</sst>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49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49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60"/>
      <name val="Calibri"/>
      <family val="2"/>
    </font>
    <font>
      <u val="single"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1"/>
      <color theme="8"/>
      <name val="Calibri"/>
      <family val="2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theme="8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rgb="FFC00000"/>
      <name val="Calibri"/>
      <family val="2"/>
    </font>
    <font>
      <u val="single"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9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7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47" fillId="0" borderId="11" xfId="0" applyFont="1" applyBorder="1" applyAlignment="1" applyProtection="1">
      <alignment horizontal="right"/>
      <protection locked="0"/>
    </xf>
    <xf numFmtId="0" fontId="50" fillId="0" borderId="0" xfId="0" applyFont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3" fillId="0" borderId="11" xfId="0" applyFont="1" applyBorder="1" applyAlignment="1" applyProtection="1">
      <alignment/>
      <protection/>
    </xf>
    <xf numFmtId="0" fontId="47" fillId="0" borderId="11" xfId="0" applyFont="1" applyBorder="1" applyAlignment="1" applyProtection="1">
      <alignment horizontal="center"/>
      <protection/>
    </xf>
    <xf numFmtId="0" fontId="5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5" fillId="0" borderId="11" xfId="0" applyFont="1" applyBorder="1" applyAlignment="1" applyProtection="1">
      <alignment/>
      <protection/>
    </xf>
    <xf numFmtId="0" fontId="49" fillId="0" borderId="11" xfId="0" applyFont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51" fillId="0" borderId="14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13" xfId="0" applyFont="1" applyBorder="1" applyAlignment="1" applyProtection="1">
      <alignment/>
      <protection/>
    </xf>
    <xf numFmtId="0" fontId="35" fillId="27" borderId="1" xfId="40" applyAlignment="1" applyProtection="1">
      <alignment/>
      <protection/>
    </xf>
    <xf numFmtId="0" fontId="56" fillId="0" borderId="11" xfId="0" applyFont="1" applyBorder="1" applyAlignment="1" applyProtection="1">
      <alignment/>
      <protection/>
    </xf>
    <xf numFmtId="0" fontId="57" fillId="0" borderId="11" xfId="0" applyFont="1" applyBorder="1" applyAlignment="1" applyProtection="1">
      <alignment/>
      <protection/>
    </xf>
    <xf numFmtId="0" fontId="58" fillId="0" borderId="11" xfId="0" applyFont="1" applyBorder="1" applyAlignment="1" applyProtection="1">
      <alignment/>
      <protection/>
    </xf>
    <xf numFmtId="0" fontId="49" fillId="0" borderId="0" xfId="0" applyFont="1" applyAlignment="1" applyProtection="1">
      <alignment horizontal="right"/>
      <protection locked="0"/>
    </xf>
    <xf numFmtId="0" fontId="59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6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/>
      <protection locked="0"/>
    </xf>
    <xf numFmtId="0" fontId="47" fillId="0" borderId="15" xfId="0" applyFont="1" applyBorder="1" applyAlignment="1" applyProtection="1">
      <alignment horizontal="center"/>
      <protection locked="0"/>
    </xf>
    <xf numFmtId="0" fontId="61" fillId="0" borderId="11" xfId="0" applyFont="1" applyBorder="1" applyAlignment="1" applyProtection="1">
      <alignment/>
      <protection/>
    </xf>
    <xf numFmtId="0" fontId="62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workbookViewId="0" topLeftCell="A1">
      <selection activeCell="G147" sqref="G147"/>
    </sheetView>
  </sheetViews>
  <sheetFormatPr defaultColWidth="9.140625" defaultRowHeight="15"/>
  <cols>
    <col min="1" max="1" width="66.28125" style="1" customWidth="1"/>
    <col min="2" max="2" width="9.140625" style="1" customWidth="1"/>
    <col min="3" max="3" width="14.7109375" style="1" customWidth="1"/>
    <col min="4" max="4" width="14.00390625" style="1" customWidth="1"/>
    <col min="5" max="5" width="6.7109375" style="1" customWidth="1"/>
    <col min="6" max="16384" width="9.140625" style="1" customWidth="1"/>
  </cols>
  <sheetData>
    <row r="1" spans="1:4" ht="30.75">
      <c r="A1" s="40" t="s">
        <v>0</v>
      </c>
      <c r="B1" s="40"/>
      <c r="C1" s="40"/>
      <c r="D1" s="40"/>
    </row>
    <row r="2" spans="1:4" ht="25.5" customHeight="1">
      <c r="A2" s="2" t="s">
        <v>121</v>
      </c>
      <c r="C2" s="3" t="s">
        <v>120</v>
      </c>
      <c r="D2" s="35"/>
    </row>
    <row r="3" spans="1:4" ht="25.5" customHeight="1">
      <c r="A3" s="14"/>
      <c r="B3" s="15"/>
      <c r="C3" s="37" t="s">
        <v>128</v>
      </c>
      <c r="D3" s="36"/>
    </row>
    <row r="4" spans="1:4" ht="15.75">
      <c r="A4" s="16" t="s">
        <v>140</v>
      </c>
      <c r="B4" s="15"/>
      <c r="D4" s="15"/>
    </row>
    <row r="5" spans="1:4" ht="15.75">
      <c r="A5" s="14" t="s">
        <v>119</v>
      </c>
      <c r="B5" s="15"/>
      <c r="D5" s="15"/>
    </row>
    <row r="6" spans="1:4" ht="15.75">
      <c r="A6" s="14" t="s">
        <v>118</v>
      </c>
      <c r="B6" s="15"/>
      <c r="D6" s="15"/>
    </row>
    <row r="7" spans="1:4" ht="15.75">
      <c r="A7" s="14"/>
      <c r="B7" s="15"/>
      <c r="D7" s="15"/>
    </row>
    <row r="8" spans="1:4" ht="15.75">
      <c r="A8" s="16" t="s">
        <v>139</v>
      </c>
      <c r="B8" s="15"/>
      <c r="D8" s="15"/>
    </row>
    <row r="9" spans="1:4" ht="15.75">
      <c r="A9" s="14" t="s">
        <v>42</v>
      </c>
      <c r="B9" s="15"/>
      <c r="D9" s="15"/>
    </row>
    <row r="10" spans="1:4" ht="15.75">
      <c r="A10" s="14"/>
      <c r="B10" s="15"/>
      <c r="D10" s="15"/>
    </row>
    <row r="11" spans="1:4" ht="15.75">
      <c r="A11" s="16" t="s">
        <v>1</v>
      </c>
      <c r="B11" s="15"/>
      <c r="D11" s="15"/>
    </row>
    <row r="12" spans="1:4" ht="15.75">
      <c r="A12" s="14" t="s">
        <v>137</v>
      </c>
      <c r="B12" s="15"/>
      <c r="D12" s="33" t="s">
        <v>122</v>
      </c>
    </row>
    <row r="13" spans="1:4" ht="15.75">
      <c r="A13" s="14"/>
      <c r="B13" s="15"/>
      <c r="C13" s="32" t="s">
        <v>1</v>
      </c>
      <c r="D13" s="6"/>
    </row>
    <row r="14" spans="1:4" ht="15.75">
      <c r="A14" s="16" t="s">
        <v>40</v>
      </c>
      <c r="B14" s="15"/>
      <c r="C14" s="34" t="s">
        <v>123</v>
      </c>
      <c r="D14" s="6"/>
    </row>
    <row r="15" spans="1:4" ht="15.75">
      <c r="A15" s="14" t="s">
        <v>41</v>
      </c>
      <c r="B15" s="15"/>
      <c r="C15" s="34" t="s">
        <v>124</v>
      </c>
      <c r="D15" s="6"/>
    </row>
    <row r="16" spans="1:4" ht="15.75">
      <c r="A16" s="14"/>
      <c r="B16" s="15"/>
      <c r="C16" s="32" t="s">
        <v>125</v>
      </c>
      <c r="D16" s="6"/>
    </row>
    <row r="17" spans="1:4" ht="15.75">
      <c r="A17" s="14"/>
      <c r="B17" s="15"/>
      <c r="C17" s="32" t="s">
        <v>126</v>
      </c>
      <c r="D17" s="38"/>
    </row>
    <row r="18" spans="1:2" ht="15.75">
      <c r="A18" s="17" t="s">
        <v>130</v>
      </c>
      <c r="B18" s="15"/>
    </row>
    <row r="19" spans="1:4" ht="15.75">
      <c r="A19" s="16" t="s">
        <v>131</v>
      </c>
      <c r="B19" s="15"/>
      <c r="D19" s="15"/>
    </row>
    <row r="20" spans="1:4" ht="15.75">
      <c r="A20" s="14"/>
      <c r="B20" s="15"/>
      <c r="D20" s="15"/>
    </row>
    <row r="21" spans="1:4" ht="15.75">
      <c r="A21" s="18" t="s">
        <v>2</v>
      </c>
      <c r="B21" s="19" t="s">
        <v>33</v>
      </c>
      <c r="C21" s="6"/>
      <c r="D21" s="19" t="s">
        <v>32</v>
      </c>
    </row>
    <row r="22" spans="1:4" ht="15">
      <c r="A22" s="20" t="s">
        <v>13</v>
      </c>
      <c r="B22" s="21">
        <v>50</v>
      </c>
      <c r="C22" s="7"/>
      <c r="D22" s="28">
        <f>B22*C22</f>
        <v>0</v>
      </c>
    </row>
    <row r="23" spans="1:4" ht="15">
      <c r="A23" s="20" t="s">
        <v>14</v>
      </c>
      <c r="B23" s="21">
        <v>75</v>
      </c>
      <c r="C23" s="7"/>
      <c r="D23" s="28">
        <f aca="true" t="shared" si="0" ref="D23:D31">B23*C23</f>
        <v>0</v>
      </c>
    </row>
    <row r="24" spans="1:4" ht="15">
      <c r="A24" s="20" t="s">
        <v>138</v>
      </c>
      <c r="B24" s="21">
        <v>75</v>
      </c>
      <c r="C24" s="7"/>
      <c r="D24" s="28">
        <f t="shared" si="0"/>
        <v>0</v>
      </c>
    </row>
    <row r="25" spans="1:4" ht="15">
      <c r="A25" s="20" t="s">
        <v>15</v>
      </c>
      <c r="B25" s="21">
        <v>100</v>
      </c>
      <c r="C25" s="7"/>
      <c r="D25" s="28">
        <f t="shared" si="0"/>
        <v>0</v>
      </c>
    </row>
    <row r="26" spans="1:4" ht="15">
      <c r="A26" s="20" t="s">
        <v>129</v>
      </c>
      <c r="B26" s="21">
        <v>10</v>
      </c>
      <c r="C26" s="7"/>
      <c r="D26" s="28">
        <f t="shared" si="0"/>
        <v>0</v>
      </c>
    </row>
    <row r="27" spans="1:4" ht="15">
      <c r="A27" s="20" t="s">
        <v>16</v>
      </c>
      <c r="B27" s="21">
        <v>500</v>
      </c>
      <c r="C27" s="7"/>
      <c r="D27" s="28">
        <f t="shared" si="0"/>
        <v>0</v>
      </c>
    </row>
    <row r="28" spans="1:4" ht="15">
      <c r="A28" s="20" t="s">
        <v>17</v>
      </c>
      <c r="B28" s="21">
        <v>300</v>
      </c>
      <c r="C28" s="7"/>
      <c r="D28" s="28">
        <f t="shared" si="0"/>
        <v>0</v>
      </c>
    </row>
    <row r="29" spans="1:4" ht="15">
      <c r="A29" s="20" t="s">
        <v>18</v>
      </c>
      <c r="B29" s="21">
        <v>700</v>
      </c>
      <c r="C29" s="7"/>
      <c r="D29" s="28">
        <f t="shared" si="0"/>
        <v>0</v>
      </c>
    </row>
    <row r="30" spans="1:4" ht="15">
      <c r="A30" s="20" t="s">
        <v>19</v>
      </c>
      <c r="B30" s="21">
        <v>700</v>
      </c>
      <c r="C30" s="7"/>
      <c r="D30" s="28">
        <f t="shared" si="0"/>
        <v>0</v>
      </c>
    </row>
    <row r="31" spans="1:4" ht="15">
      <c r="A31" s="20" t="s">
        <v>20</v>
      </c>
      <c r="B31" s="21">
        <v>200</v>
      </c>
      <c r="C31" s="7"/>
      <c r="D31" s="28">
        <f t="shared" si="0"/>
        <v>0</v>
      </c>
    </row>
    <row r="32" spans="1:5" ht="18.75">
      <c r="A32" s="20"/>
      <c r="B32" s="21"/>
      <c r="C32" s="8" t="s">
        <v>34</v>
      </c>
      <c r="D32" s="29">
        <f>D22+D23+D24+D25+D26+D27+D28+D29+D30+D31</f>
        <v>0</v>
      </c>
      <c r="E32" s="5"/>
    </row>
    <row r="33" spans="1:4" ht="15">
      <c r="A33" s="22" t="s">
        <v>3</v>
      </c>
      <c r="B33" s="21" t="s">
        <v>33</v>
      </c>
      <c r="C33" s="7"/>
      <c r="D33" s="21"/>
    </row>
    <row r="34" spans="1:4" ht="15">
      <c r="A34" s="20" t="s">
        <v>44</v>
      </c>
      <c r="B34" s="21">
        <v>5000</v>
      </c>
      <c r="C34" s="7"/>
      <c r="D34" s="28">
        <f aca="true" t="shared" si="1" ref="D34:D49">B34*C34</f>
        <v>0</v>
      </c>
    </row>
    <row r="35" spans="1:4" ht="15">
      <c r="A35" s="20" t="s">
        <v>45</v>
      </c>
      <c r="B35" s="21">
        <v>2000</v>
      </c>
      <c r="C35" s="7"/>
      <c r="D35" s="28">
        <f t="shared" si="1"/>
        <v>0</v>
      </c>
    </row>
    <row r="36" spans="1:4" ht="15">
      <c r="A36" s="20" t="s">
        <v>46</v>
      </c>
      <c r="B36" s="21">
        <v>1000</v>
      </c>
      <c r="C36" s="7"/>
      <c r="D36" s="28">
        <f t="shared" si="1"/>
        <v>0</v>
      </c>
    </row>
    <row r="37" spans="1:4" ht="15">
      <c r="A37" s="20" t="s">
        <v>47</v>
      </c>
      <c r="B37" s="21">
        <v>700</v>
      </c>
      <c r="C37" s="7"/>
      <c r="D37" s="28">
        <f t="shared" si="1"/>
        <v>0</v>
      </c>
    </row>
    <row r="38" spans="1:4" ht="15">
      <c r="A38" s="20" t="s">
        <v>48</v>
      </c>
      <c r="B38" s="21">
        <v>500</v>
      </c>
      <c r="C38" s="7"/>
      <c r="D38" s="28">
        <f t="shared" si="1"/>
        <v>0</v>
      </c>
    </row>
    <row r="39" spans="1:4" ht="15">
      <c r="A39" s="20" t="s">
        <v>49</v>
      </c>
      <c r="B39" s="21">
        <v>400</v>
      </c>
      <c r="C39" s="7"/>
      <c r="D39" s="28">
        <f t="shared" si="1"/>
        <v>0</v>
      </c>
    </row>
    <row r="40" spans="1:4" ht="15">
      <c r="A40" s="20" t="s">
        <v>50</v>
      </c>
      <c r="B40" s="21">
        <v>300</v>
      </c>
      <c r="C40" s="7"/>
      <c r="D40" s="28">
        <f t="shared" si="1"/>
        <v>0</v>
      </c>
    </row>
    <row r="41" spans="1:4" ht="15">
      <c r="A41" s="20" t="s">
        <v>51</v>
      </c>
      <c r="B41" s="21">
        <v>200</v>
      </c>
      <c r="C41" s="7"/>
      <c r="D41" s="28">
        <f t="shared" si="1"/>
        <v>0</v>
      </c>
    </row>
    <row r="42" spans="1:4" ht="15">
      <c r="A42" s="20" t="s">
        <v>52</v>
      </c>
      <c r="B42" s="21">
        <v>150</v>
      </c>
      <c r="C42" s="7"/>
      <c r="D42" s="28">
        <f t="shared" si="1"/>
        <v>0</v>
      </c>
    </row>
    <row r="43" spans="1:4" ht="15">
      <c r="A43" s="20" t="s">
        <v>53</v>
      </c>
      <c r="B43" s="21">
        <v>100</v>
      </c>
      <c r="C43" s="7"/>
      <c r="D43" s="28">
        <f t="shared" si="1"/>
        <v>0</v>
      </c>
    </row>
    <row r="44" spans="1:4" ht="15">
      <c r="A44" s="20" t="s">
        <v>54</v>
      </c>
      <c r="B44" s="21">
        <v>100</v>
      </c>
      <c r="C44" s="7"/>
      <c r="D44" s="28">
        <f t="shared" si="1"/>
        <v>0</v>
      </c>
    </row>
    <row r="45" spans="1:4" ht="15">
      <c r="A45" s="20" t="s">
        <v>55</v>
      </c>
      <c r="B45" s="21">
        <v>75</v>
      </c>
      <c r="C45" s="7"/>
      <c r="D45" s="28">
        <f t="shared" si="1"/>
        <v>0</v>
      </c>
    </row>
    <row r="46" spans="1:4" ht="15">
      <c r="A46" s="20" t="s">
        <v>56</v>
      </c>
      <c r="B46" s="21">
        <v>50</v>
      </c>
      <c r="C46" s="7"/>
      <c r="D46" s="28">
        <f t="shared" si="1"/>
        <v>0</v>
      </c>
    </row>
    <row r="47" spans="1:4" ht="15">
      <c r="A47" s="20" t="s">
        <v>57</v>
      </c>
      <c r="B47" s="21">
        <v>75</v>
      </c>
      <c r="C47" s="7"/>
      <c r="D47" s="28">
        <f t="shared" si="1"/>
        <v>0</v>
      </c>
    </row>
    <row r="48" spans="1:4" ht="15">
      <c r="A48" s="20" t="s">
        <v>58</v>
      </c>
      <c r="B48" s="21">
        <v>30</v>
      </c>
      <c r="C48" s="7"/>
      <c r="D48" s="28">
        <f t="shared" si="1"/>
        <v>0</v>
      </c>
    </row>
    <row r="49" spans="1:4" ht="15">
      <c r="A49" s="20" t="s">
        <v>59</v>
      </c>
      <c r="B49" s="21">
        <v>50</v>
      </c>
      <c r="C49" s="7"/>
      <c r="D49" s="28">
        <f t="shared" si="1"/>
        <v>0</v>
      </c>
    </row>
    <row r="50" spans="1:5" ht="18.75">
      <c r="A50" s="20" t="s">
        <v>4</v>
      </c>
      <c r="B50" s="21"/>
      <c r="C50" s="8" t="s">
        <v>35</v>
      </c>
      <c r="D50" s="29">
        <f>D34+D35+D36+D37+D38+D39+D40+D41+D42+D43+D44+D45+D46+D47+D48+D49</f>
        <v>0</v>
      </c>
      <c r="E50" s="5"/>
    </row>
    <row r="51" spans="1:4" ht="15.75">
      <c r="A51" s="18" t="s">
        <v>5</v>
      </c>
      <c r="B51" s="21"/>
      <c r="C51" s="7"/>
      <c r="D51" s="21"/>
    </row>
    <row r="52" spans="1:4" ht="15">
      <c r="A52" s="20" t="s">
        <v>6</v>
      </c>
      <c r="B52" s="21"/>
      <c r="C52" s="7"/>
      <c r="D52" s="21"/>
    </row>
    <row r="53" spans="1:4" ht="15">
      <c r="A53" s="20" t="s">
        <v>60</v>
      </c>
      <c r="B53" s="21">
        <v>3000</v>
      </c>
      <c r="C53" s="7"/>
      <c r="D53" s="28">
        <f aca="true" t="shared" si="2" ref="D53:D59">B53*C53</f>
        <v>0</v>
      </c>
    </row>
    <row r="54" spans="1:4" ht="15">
      <c r="A54" s="20" t="s">
        <v>61</v>
      </c>
      <c r="B54" s="21">
        <v>2000</v>
      </c>
      <c r="C54" s="7"/>
      <c r="D54" s="28">
        <f t="shared" si="2"/>
        <v>0</v>
      </c>
    </row>
    <row r="55" spans="1:4" ht="15">
      <c r="A55" s="20" t="s">
        <v>62</v>
      </c>
      <c r="B55" s="21">
        <v>1000</v>
      </c>
      <c r="C55" s="7"/>
      <c r="D55" s="28">
        <f t="shared" si="2"/>
        <v>0</v>
      </c>
    </row>
    <row r="56" spans="1:4" ht="15">
      <c r="A56" s="20" t="s">
        <v>63</v>
      </c>
      <c r="B56" s="21">
        <v>5000</v>
      </c>
      <c r="C56" s="7"/>
      <c r="D56" s="28">
        <f t="shared" si="2"/>
        <v>0</v>
      </c>
    </row>
    <row r="57" spans="1:4" ht="15">
      <c r="A57" s="20" t="s">
        <v>64</v>
      </c>
      <c r="B57" s="21">
        <v>4000</v>
      </c>
      <c r="C57" s="7"/>
      <c r="D57" s="28">
        <f t="shared" si="2"/>
        <v>0</v>
      </c>
    </row>
    <row r="58" spans="1:4" ht="15">
      <c r="A58" s="20" t="s">
        <v>65</v>
      </c>
      <c r="B58" s="21">
        <v>3000</v>
      </c>
      <c r="C58" s="7"/>
      <c r="D58" s="28">
        <f t="shared" si="2"/>
        <v>0</v>
      </c>
    </row>
    <row r="59" spans="1:4" ht="15">
      <c r="A59" s="20" t="s">
        <v>66</v>
      </c>
      <c r="B59" s="21">
        <v>1000</v>
      </c>
      <c r="C59" s="7"/>
      <c r="D59" s="28">
        <f t="shared" si="2"/>
        <v>0</v>
      </c>
    </row>
    <row r="60" spans="1:4" ht="18.75">
      <c r="A60" s="20"/>
      <c r="B60" s="21"/>
      <c r="C60" s="7"/>
      <c r="D60" s="30"/>
    </row>
    <row r="61" spans="1:4" ht="15">
      <c r="A61" s="20" t="s">
        <v>21</v>
      </c>
      <c r="B61" s="21"/>
      <c r="C61" s="7"/>
      <c r="D61" s="21"/>
    </row>
    <row r="62" spans="1:4" ht="15">
      <c r="A62" s="20" t="s">
        <v>67</v>
      </c>
      <c r="B62" s="21">
        <v>2000</v>
      </c>
      <c r="C62" s="7"/>
      <c r="D62" s="28">
        <f>B62*C62</f>
        <v>0</v>
      </c>
    </row>
    <row r="63" spans="1:4" ht="15">
      <c r="A63" s="20" t="s">
        <v>68</v>
      </c>
      <c r="B63" s="21">
        <v>1000</v>
      </c>
      <c r="C63" s="7"/>
      <c r="D63" s="28">
        <f>B63*C63</f>
        <v>0</v>
      </c>
    </row>
    <row r="64" spans="1:4" ht="15">
      <c r="A64" s="20" t="s">
        <v>69</v>
      </c>
      <c r="B64" s="21">
        <v>800</v>
      </c>
      <c r="C64" s="7"/>
      <c r="D64" s="28">
        <f>B64*C64</f>
        <v>0</v>
      </c>
    </row>
    <row r="65" spans="1:4" ht="15">
      <c r="A65" s="20" t="s">
        <v>70</v>
      </c>
      <c r="B65" s="21">
        <v>500</v>
      </c>
      <c r="C65" s="7"/>
      <c r="D65" s="28">
        <f>B65*C65</f>
        <v>0</v>
      </c>
    </row>
    <row r="66" spans="1:4" ht="18.75">
      <c r="A66" s="20"/>
      <c r="B66" s="21"/>
      <c r="C66" s="7"/>
      <c r="D66" s="30"/>
    </row>
    <row r="67" spans="1:4" ht="15">
      <c r="A67" s="20" t="s">
        <v>7</v>
      </c>
      <c r="B67" s="21"/>
      <c r="C67" s="7"/>
      <c r="D67" s="21"/>
    </row>
    <row r="68" spans="1:4" ht="15">
      <c r="A68" s="20" t="s">
        <v>71</v>
      </c>
      <c r="B68" s="21">
        <v>500</v>
      </c>
      <c r="C68" s="7"/>
      <c r="D68" s="28">
        <f>B68*C68</f>
        <v>0</v>
      </c>
    </row>
    <row r="69" spans="1:4" ht="15">
      <c r="A69" s="20" t="s">
        <v>68</v>
      </c>
      <c r="B69" s="21">
        <v>350</v>
      </c>
      <c r="C69" s="7"/>
      <c r="D69" s="28">
        <f>B69*C69</f>
        <v>0</v>
      </c>
    </row>
    <row r="70" spans="1:4" ht="15">
      <c r="A70" s="20" t="s">
        <v>69</v>
      </c>
      <c r="B70" s="21">
        <v>200</v>
      </c>
      <c r="C70" s="7"/>
      <c r="D70" s="28">
        <f>B70*C70</f>
        <v>0</v>
      </c>
    </row>
    <row r="71" spans="1:4" ht="15">
      <c r="A71" s="20" t="s">
        <v>66</v>
      </c>
      <c r="B71" s="21">
        <v>100</v>
      </c>
      <c r="C71" s="7"/>
      <c r="D71" s="28">
        <f>B71*C71</f>
        <v>0</v>
      </c>
    </row>
    <row r="72" spans="1:4" ht="18.75">
      <c r="A72" s="20"/>
      <c r="B72" s="21"/>
      <c r="C72" s="7"/>
      <c r="D72" s="30"/>
    </row>
    <row r="73" spans="1:4" ht="15">
      <c r="A73" s="20" t="s">
        <v>12</v>
      </c>
      <c r="B73" s="21"/>
      <c r="C73" s="7"/>
      <c r="D73" s="21"/>
    </row>
    <row r="74" spans="1:4" ht="15">
      <c r="A74" s="20" t="s">
        <v>71</v>
      </c>
      <c r="B74" s="21">
        <v>500</v>
      </c>
      <c r="C74" s="7"/>
      <c r="D74" s="28">
        <f>B74*C74</f>
        <v>0</v>
      </c>
    </row>
    <row r="75" spans="1:4" ht="15">
      <c r="A75" s="20" t="s">
        <v>68</v>
      </c>
      <c r="B75" s="21">
        <v>400</v>
      </c>
      <c r="C75" s="7"/>
      <c r="D75" s="28">
        <f>B75*C75</f>
        <v>0</v>
      </c>
    </row>
    <row r="76" spans="1:4" ht="15">
      <c r="A76" s="20" t="s">
        <v>69</v>
      </c>
      <c r="B76" s="21">
        <v>300</v>
      </c>
      <c r="C76" s="7"/>
      <c r="D76" s="28">
        <f>B76*C76</f>
        <v>0</v>
      </c>
    </row>
    <row r="77" spans="1:4" ht="15">
      <c r="A77" s="20" t="s">
        <v>72</v>
      </c>
      <c r="B77" s="21">
        <v>150</v>
      </c>
      <c r="C77" s="7"/>
      <c r="D77" s="28">
        <f>B77*C77</f>
        <v>0</v>
      </c>
    </row>
    <row r="78" spans="1:4" ht="18.75">
      <c r="A78" s="20"/>
      <c r="B78" s="21"/>
      <c r="C78" s="7"/>
      <c r="D78" s="30"/>
    </row>
    <row r="79" spans="1:4" ht="15">
      <c r="A79" s="20" t="s">
        <v>8</v>
      </c>
      <c r="B79" s="21"/>
      <c r="C79" s="7"/>
      <c r="D79" s="21"/>
    </row>
    <row r="80" spans="1:4" ht="15">
      <c r="A80" s="20" t="s">
        <v>79</v>
      </c>
      <c r="B80" s="21">
        <v>75</v>
      </c>
      <c r="C80" s="7"/>
      <c r="D80" s="28">
        <f>B80*C80</f>
        <v>0</v>
      </c>
    </row>
    <row r="81" spans="1:4" ht="15">
      <c r="A81" s="20" t="s">
        <v>80</v>
      </c>
      <c r="B81" s="21">
        <v>150</v>
      </c>
      <c r="C81" s="7"/>
      <c r="D81" s="28">
        <f>B81*C81</f>
        <v>0</v>
      </c>
    </row>
    <row r="82" spans="1:4" ht="18.75">
      <c r="A82" s="20"/>
      <c r="B82" s="21"/>
      <c r="C82" s="7"/>
      <c r="D82" s="30"/>
    </row>
    <row r="83" spans="1:4" ht="15">
      <c r="A83" s="20" t="s">
        <v>9</v>
      </c>
      <c r="B83" s="21"/>
      <c r="C83" s="7"/>
      <c r="D83" s="21"/>
    </row>
    <row r="84" spans="1:4" ht="15">
      <c r="A84" s="20" t="s">
        <v>73</v>
      </c>
      <c r="B84" s="21">
        <v>300</v>
      </c>
      <c r="C84" s="7"/>
      <c r="D84" s="28">
        <f>B84*C84</f>
        <v>0</v>
      </c>
    </row>
    <row r="85" spans="1:4" ht="15">
      <c r="A85" s="20" t="s">
        <v>74</v>
      </c>
      <c r="B85" s="21">
        <v>400</v>
      </c>
      <c r="C85" s="7"/>
      <c r="D85" s="28">
        <f>B85*C85</f>
        <v>0</v>
      </c>
    </row>
    <row r="86" spans="1:4" ht="15">
      <c r="A86" s="20" t="s">
        <v>127</v>
      </c>
      <c r="B86" s="21">
        <v>500</v>
      </c>
      <c r="C86" s="7"/>
      <c r="D86" s="28">
        <f>B86*C86</f>
        <v>0</v>
      </c>
    </row>
    <row r="87" spans="1:5" ht="18.75">
      <c r="A87" s="20"/>
      <c r="B87" s="21"/>
      <c r="C87" s="8" t="s">
        <v>37</v>
      </c>
      <c r="D87" s="29">
        <f>D53+D54+D55+D56+D57+D58+D59+D62+D63+D64+D65+D68+D69+D70+D71+D74+D75+D76+D77+D80+D81+D84+D85+D86</f>
        <v>0</v>
      </c>
      <c r="E87" s="5"/>
    </row>
    <row r="88" spans="1:4" ht="15.75">
      <c r="A88" s="18" t="s">
        <v>10</v>
      </c>
      <c r="B88" s="21"/>
      <c r="C88" s="7"/>
      <c r="D88" s="21"/>
    </row>
    <row r="89" spans="1:4" ht="15">
      <c r="A89" s="20" t="s">
        <v>75</v>
      </c>
      <c r="B89" s="21">
        <v>600</v>
      </c>
      <c r="C89" s="7"/>
      <c r="D89" s="28">
        <f aca="true" t="shared" si="3" ref="D89:D132">B89*C89</f>
        <v>0</v>
      </c>
    </row>
    <row r="90" spans="1:4" ht="15">
      <c r="A90" s="20" t="s">
        <v>76</v>
      </c>
      <c r="B90" s="21">
        <v>400</v>
      </c>
      <c r="C90" s="7"/>
      <c r="D90" s="28">
        <f t="shared" si="3"/>
        <v>0</v>
      </c>
    </row>
    <row r="91" spans="1:4" ht="15">
      <c r="A91" s="20" t="s">
        <v>77</v>
      </c>
      <c r="B91" s="21">
        <v>250</v>
      </c>
      <c r="C91" s="7"/>
      <c r="D91" s="28">
        <f t="shared" si="3"/>
        <v>0</v>
      </c>
    </row>
    <row r="92" spans="1:4" ht="15">
      <c r="A92" s="20" t="s">
        <v>78</v>
      </c>
      <c r="B92" s="21">
        <v>350</v>
      </c>
      <c r="C92" s="7"/>
      <c r="D92" s="28">
        <f t="shared" si="3"/>
        <v>0</v>
      </c>
    </row>
    <row r="93" spans="1:4" ht="15">
      <c r="A93" s="20" t="s">
        <v>81</v>
      </c>
      <c r="B93" s="21">
        <v>350</v>
      </c>
      <c r="C93" s="7"/>
      <c r="D93" s="28">
        <f t="shared" si="3"/>
        <v>0</v>
      </c>
    </row>
    <row r="94" spans="1:4" ht="15">
      <c r="A94" s="20" t="s">
        <v>82</v>
      </c>
      <c r="B94" s="21">
        <v>125</v>
      </c>
      <c r="C94" s="7"/>
      <c r="D94" s="28">
        <f t="shared" si="3"/>
        <v>0</v>
      </c>
    </row>
    <row r="95" spans="1:4" ht="15">
      <c r="A95" s="20" t="s">
        <v>83</v>
      </c>
      <c r="B95" s="21">
        <v>400</v>
      </c>
      <c r="C95" s="7"/>
      <c r="D95" s="28">
        <f t="shared" si="3"/>
        <v>0</v>
      </c>
    </row>
    <row r="96" spans="1:4" ht="15">
      <c r="A96" s="20" t="s">
        <v>84</v>
      </c>
      <c r="B96" s="21">
        <v>200</v>
      </c>
      <c r="C96" s="7"/>
      <c r="D96" s="28">
        <f t="shared" si="3"/>
        <v>0</v>
      </c>
    </row>
    <row r="97" spans="1:4" ht="15">
      <c r="A97" s="20" t="s">
        <v>85</v>
      </c>
      <c r="B97" s="21">
        <v>200</v>
      </c>
      <c r="C97" s="7"/>
      <c r="D97" s="28">
        <f t="shared" si="3"/>
        <v>0</v>
      </c>
    </row>
    <row r="98" spans="1:4" ht="15">
      <c r="A98" s="20" t="s">
        <v>86</v>
      </c>
      <c r="B98" s="21">
        <v>200</v>
      </c>
      <c r="C98" s="7"/>
      <c r="D98" s="28">
        <f t="shared" si="3"/>
        <v>0</v>
      </c>
    </row>
    <row r="99" spans="1:4" ht="15">
      <c r="A99" s="20" t="s">
        <v>87</v>
      </c>
      <c r="B99" s="21">
        <v>250</v>
      </c>
      <c r="C99" s="7"/>
      <c r="D99" s="28">
        <f t="shared" si="3"/>
        <v>0</v>
      </c>
    </row>
    <row r="100" spans="1:4" ht="15">
      <c r="A100" s="20" t="s">
        <v>88</v>
      </c>
      <c r="B100" s="21">
        <v>60</v>
      </c>
      <c r="C100" s="7"/>
      <c r="D100" s="28">
        <f t="shared" si="3"/>
        <v>0</v>
      </c>
    </row>
    <row r="101" spans="1:4" ht="15">
      <c r="A101" s="20" t="s">
        <v>89</v>
      </c>
      <c r="B101" s="21">
        <v>125</v>
      </c>
      <c r="C101" s="7"/>
      <c r="D101" s="28">
        <f t="shared" si="3"/>
        <v>0</v>
      </c>
    </row>
    <row r="102" spans="1:4" ht="15">
      <c r="A102" s="20" t="s">
        <v>90</v>
      </c>
      <c r="B102" s="21">
        <v>150</v>
      </c>
      <c r="C102" s="7"/>
      <c r="D102" s="28">
        <f t="shared" si="3"/>
        <v>0</v>
      </c>
    </row>
    <row r="103" spans="1:4" ht="15">
      <c r="A103" s="20" t="s">
        <v>91</v>
      </c>
      <c r="B103" s="21">
        <v>125</v>
      </c>
      <c r="C103" s="7"/>
      <c r="D103" s="28">
        <f t="shared" si="3"/>
        <v>0</v>
      </c>
    </row>
    <row r="104" spans="1:4" ht="15">
      <c r="A104" s="20" t="s">
        <v>92</v>
      </c>
      <c r="B104" s="21">
        <v>125</v>
      </c>
      <c r="C104" s="7"/>
      <c r="D104" s="28">
        <f t="shared" si="3"/>
        <v>0</v>
      </c>
    </row>
    <row r="105" spans="1:4" ht="15">
      <c r="A105" s="20" t="s">
        <v>93</v>
      </c>
      <c r="B105" s="21">
        <v>125</v>
      </c>
      <c r="C105" s="7"/>
      <c r="D105" s="28">
        <f t="shared" si="3"/>
        <v>0</v>
      </c>
    </row>
    <row r="106" spans="1:4" ht="15">
      <c r="A106" s="20" t="s">
        <v>94</v>
      </c>
      <c r="B106" s="21">
        <v>125</v>
      </c>
      <c r="C106" s="7"/>
      <c r="D106" s="28">
        <f t="shared" si="3"/>
        <v>0</v>
      </c>
    </row>
    <row r="107" spans="1:4" ht="15">
      <c r="A107" s="20" t="s">
        <v>95</v>
      </c>
      <c r="B107" s="21">
        <v>25</v>
      </c>
      <c r="C107" s="7"/>
      <c r="D107" s="28">
        <f t="shared" si="3"/>
        <v>0</v>
      </c>
    </row>
    <row r="108" spans="1:4" ht="15">
      <c r="A108" s="20" t="s">
        <v>96</v>
      </c>
      <c r="B108" s="21">
        <v>15</v>
      </c>
      <c r="C108" s="7"/>
      <c r="D108" s="28">
        <f t="shared" si="3"/>
        <v>0</v>
      </c>
    </row>
    <row r="109" spans="1:4" ht="15">
      <c r="A109" s="20" t="s">
        <v>97</v>
      </c>
      <c r="B109" s="21">
        <v>20</v>
      </c>
      <c r="C109" s="7"/>
      <c r="D109" s="28">
        <f t="shared" si="3"/>
        <v>0</v>
      </c>
    </row>
    <row r="110" spans="1:4" ht="15">
      <c r="A110" s="20" t="s">
        <v>98</v>
      </c>
      <c r="B110" s="21">
        <v>300</v>
      </c>
      <c r="C110" s="7"/>
      <c r="D110" s="28">
        <f t="shared" si="3"/>
        <v>0</v>
      </c>
    </row>
    <row r="111" spans="1:4" ht="15">
      <c r="A111" s="20" t="s">
        <v>99</v>
      </c>
      <c r="B111" s="21">
        <v>300</v>
      </c>
      <c r="C111" s="7"/>
      <c r="D111" s="28">
        <f t="shared" si="3"/>
        <v>0</v>
      </c>
    </row>
    <row r="112" spans="1:4" ht="15">
      <c r="A112" s="20" t="s">
        <v>100</v>
      </c>
      <c r="B112" s="21">
        <v>300</v>
      </c>
      <c r="C112" s="7"/>
      <c r="D112" s="28">
        <f t="shared" si="3"/>
        <v>0</v>
      </c>
    </row>
    <row r="113" spans="1:4" ht="15">
      <c r="A113" s="20" t="s">
        <v>101</v>
      </c>
      <c r="B113" s="21">
        <v>200</v>
      </c>
      <c r="C113" s="7"/>
      <c r="D113" s="28">
        <f t="shared" si="3"/>
        <v>0</v>
      </c>
    </row>
    <row r="114" spans="1:4" ht="15">
      <c r="A114" s="20" t="s">
        <v>102</v>
      </c>
      <c r="B114" s="21">
        <v>200</v>
      </c>
      <c r="C114" s="7"/>
      <c r="D114" s="28">
        <f t="shared" si="3"/>
        <v>0</v>
      </c>
    </row>
    <row r="115" spans="1:4" ht="15">
      <c r="A115" s="20" t="s">
        <v>103</v>
      </c>
      <c r="B115" s="21">
        <v>300</v>
      </c>
      <c r="C115" s="7"/>
      <c r="D115" s="28">
        <f t="shared" si="3"/>
        <v>0</v>
      </c>
    </row>
    <row r="116" spans="1:4" ht="15">
      <c r="A116" s="20" t="s">
        <v>104</v>
      </c>
      <c r="B116" s="21">
        <v>300</v>
      </c>
      <c r="C116" s="7"/>
      <c r="D116" s="28">
        <f t="shared" si="3"/>
        <v>0</v>
      </c>
    </row>
    <row r="117" spans="1:4" ht="15">
      <c r="A117" s="20" t="s">
        <v>105</v>
      </c>
      <c r="B117" s="21">
        <v>100</v>
      </c>
      <c r="C117" s="7"/>
      <c r="D117" s="28">
        <f t="shared" si="3"/>
        <v>0</v>
      </c>
    </row>
    <row r="118" spans="1:4" ht="15">
      <c r="A118" s="20" t="s">
        <v>106</v>
      </c>
      <c r="B118" s="21">
        <v>300</v>
      </c>
      <c r="C118" s="7"/>
      <c r="D118" s="28">
        <f t="shared" si="3"/>
        <v>0</v>
      </c>
    </row>
    <row r="119" spans="1:4" ht="15">
      <c r="A119" s="20" t="s">
        <v>107</v>
      </c>
      <c r="B119" s="21">
        <v>100</v>
      </c>
      <c r="C119" s="7"/>
      <c r="D119" s="28">
        <f t="shared" si="3"/>
        <v>0</v>
      </c>
    </row>
    <row r="120" spans="1:4" ht="15">
      <c r="A120" s="20" t="s">
        <v>108</v>
      </c>
      <c r="B120" s="21">
        <v>100</v>
      </c>
      <c r="C120" s="7"/>
      <c r="D120" s="28">
        <f t="shared" si="3"/>
        <v>0</v>
      </c>
    </row>
    <row r="121" spans="1:4" ht="15">
      <c r="A121" s="20" t="s">
        <v>109</v>
      </c>
      <c r="B121" s="21">
        <v>400</v>
      </c>
      <c r="C121" s="7"/>
      <c r="D121" s="28">
        <f t="shared" si="3"/>
        <v>0</v>
      </c>
    </row>
    <row r="122" spans="1:4" ht="15">
      <c r="A122" s="20" t="s">
        <v>110</v>
      </c>
      <c r="B122" s="21">
        <v>300</v>
      </c>
      <c r="C122" s="7"/>
      <c r="D122" s="28">
        <f t="shared" si="3"/>
        <v>0</v>
      </c>
    </row>
    <row r="123" spans="1:4" ht="15">
      <c r="A123" s="20" t="s">
        <v>111</v>
      </c>
      <c r="B123" s="21">
        <v>150</v>
      </c>
      <c r="C123" s="7"/>
      <c r="D123" s="28">
        <f t="shared" si="3"/>
        <v>0</v>
      </c>
    </row>
    <row r="124" spans="1:4" ht="15">
      <c r="A124" s="20" t="s">
        <v>112</v>
      </c>
      <c r="B124" s="21">
        <v>125</v>
      </c>
      <c r="C124" s="7"/>
      <c r="D124" s="28">
        <f t="shared" si="3"/>
        <v>0</v>
      </c>
    </row>
    <row r="125" spans="1:4" ht="15">
      <c r="A125" s="20" t="s">
        <v>113</v>
      </c>
      <c r="B125" s="21">
        <v>100</v>
      </c>
      <c r="C125" s="7"/>
      <c r="D125" s="28">
        <f t="shared" si="3"/>
        <v>0</v>
      </c>
    </row>
    <row r="126" spans="1:4" ht="15">
      <c r="A126" s="20" t="s">
        <v>114</v>
      </c>
      <c r="B126" s="21">
        <v>100</v>
      </c>
      <c r="C126" s="7"/>
      <c r="D126" s="28">
        <f t="shared" si="3"/>
        <v>0</v>
      </c>
    </row>
    <row r="127" spans="1:4" ht="15">
      <c r="A127" s="20" t="s">
        <v>115</v>
      </c>
      <c r="B127" s="21">
        <v>50</v>
      </c>
      <c r="C127" s="7"/>
      <c r="D127" s="28">
        <f t="shared" si="3"/>
        <v>0</v>
      </c>
    </row>
    <row r="128" spans="1:4" ht="15">
      <c r="A128" s="20" t="s">
        <v>116</v>
      </c>
      <c r="B128" s="21"/>
      <c r="C128" s="7"/>
      <c r="D128" s="28"/>
    </row>
    <row r="129" spans="1:4" ht="15">
      <c r="A129" s="20" t="s">
        <v>22</v>
      </c>
      <c r="B129" s="21">
        <v>600</v>
      </c>
      <c r="C129" s="7"/>
      <c r="D129" s="28">
        <f t="shared" si="3"/>
        <v>0</v>
      </c>
    </row>
    <row r="130" spans="1:4" ht="15">
      <c r="A130" s="20" t="s">
        <v>23</v>
      </c>
      <c r="B130" s="21">
        <v>400</v>
      </c>
      <c r="C130" s="7"/>
      <c r="D130" s="28">
        <f t="shared" si="3"/>
        <v>0</v>
      </c>
    </row>
    <row r="131" spans="1:4" ht="15">
      <c r="A131" s="20" t="s">
        <v>25</v>
      </c>
      <c r="B131" s="21">
        <v>400</v>
      </c>
      <c r="C131" s="7"/>
      <c r="D131" s="28">
        <f t="shared" si="3"/>
        <v>0</v>
      </c>
    </row>
    <row r="132" spans="1:4" ht="15">
      <c r="A132" s="20" t="s">
        <v>24</v>
      </c>
      <c r="B132" s="21">
        <v>250</v>
      </c>
      <c r="C132" s="7"/>
      <c r="D132" s="28">
        <f t="shared" si="3"/>
        <v>0</v>
      </c>
    </row>
    <row r="133" spans="1:5" ht="18.75">
      <c r="A133" s="20"/>
      <c r="B133" s="21"/>
      <c r="C133" s="8" t="s">
        <v>36</v>
      </c>
      <c r="D133" s="29">
        <f>D89+D90+D91+D92+D93+D94+D95+D96+D97+D98+D99+D100+D101+D102+D103+D104+D105+D106+D107+D108+D109+D110+D111+D112+D113+D114+D115+D116+D117+D118+D119+D120+D121+D122+D123+D124+D125+D126+D127+D129+D130+D131+D132</f>
        <v>0</v>
      </c>
      <c r="E133" s="5"/>
    </row>
    <row r="134" spans="1:4" ht="15.75">
      <c r="A134" s="18" t="s">
        <v>134</v>
      </c>
      <c r="B134" s="21"/>
      <c r="C134" s="7"/>
      <c r="D134" s="21"/>
    </row>
    <row r="135" spans="1:4" ht="15">
      <c r="A135" s="20" t="s">
        <v>117</v>
      </c>
      <c r="B135" s="21">
        <v>5</v>
      </c>
      <c r="C135" s="7"/>
      <c r="D135" s="28">
        <f>B135*C135</f>
        <v>0</v>
      </c>
    </row>
    <row r="136" spans="1:4" ht="15">
      <c r="A136" s="20" t="s">
        <v>135</v>
      </c>
      <c r="B136" s="21">
        <v>25</v>
      </c>
      <c r="C136" s="7"/>
      <c r="D136" s="28">
        <f>B136*C136</f>
        <v>0</v>
      </c>
    </row>
    <row r="137" spans="1:5" ht="18.75">
      <c r="A137" s="20"/>
      <c r="B137" s="21"/>
      <c r="C137" s="8" t="s">
        <v>38</v>
      </c>
      <c r="D137" s="29">
        <f>D135+D136</f>
        <v>0</v>
      </c>
      <c r="E137" s="5"/>
    </row>
    <row r="138" spans="1:4" ht="15.75">
      <c r="A138" s="18" t="s">
        <v>11</v>
      </c>
      <c r="B138" s="21"/>
      <c r="C138" s="7"/>
      <c r="D138" s="21"/>
    </row>
    <row r="139" spans="1:7" ht="15">
      <c r="A139" s="20" t="s">
        <v>132</v>
      </c>
      <c r="B139" s="21">
        <v>200</v>
      </c>
      <c r="C139" s="7"/>
      <c r="D139" s="28">
        <f>B139*C139</f>
        <v>0</v>
      </c>
      <c r="G139" s="9"/>
    </row>
    <row r="140" spans="1:4" ht="15">
      <c r="A140" s="20" t="s">
        <v>26</v>
      </c>
      <c r="B140" s="21">
        <v>250</v>
      </c>
      <c r="C140" s="7"/>
      <c r="D140" s="28">
        <f aca="true" t="shared" si="4" ref="D140:D146">B140*C140</f>
        <v>0</v>
      </c>
    </row>
    <row r="141" spans="1:4" ht="15">
      <c r="A141" s="20" t="s">
        <v>27</v>
      </c>
      <c r="B141" s="21">
        <v>200</v>
      </c>
      <c r="C141" s="7"/>
      <c r="D141" s="28">
        <f t="shared" si="4"/>
        <v>0</v>
      </c>
    </row>
    <row r="142" spans="1:4" ht="15">
      <c r="A142" s="20" t="s">
        <v>28</v>
      </c>
      <c r="B142" s="21">
        <v>400</v>
      </c>
      <c r="C142" s="7"/>
      <c r="D142" s="28">
        <f t="shared" si="4"/>
        <v>0</v>
      </c>
    </row>
    <row r="143" spans="1:4" ht="15">
      <c r="A143" s="20" t="s">
        <v>29</v>
      </c>
      <c r="B143" s="21">
        <v>250</v>
      </c>
      <c r="C143" s="7"/>
      <c r="D143" s="28">
        <f t="shared" si="4"/>
        <v>0</v>
      </c>
    </row>
    <row r="144" spans="1:4" ht="15">
      <c r="A144" s="20" t="s">
        <v>30</v>
      </c>
      <c r="B144" s="21">
        <v>200</v>
      </c>
      <c r="C144" s="7"/>
      <c r="D144" s="28">
        <f t="shared" si="4"/>
        <v>0</v>
      </c>
    </row>
    <row r="145" spans="1:4" ht="15">
      <c r="A145" s="20" t="s">
        <v>133</v>
      </c>
      <c r="B145" s="21">
        <v>200</v>
      </c>
      <c r="C145" s="7"/>
      <c r="D145" s="28">
        <f t="shared" si="4"/>
        <v>0</v>
      </c>
    </row>
    <row r="146" spans="1:4" ht="15">
      <c r="A146" s="20" t="s">
        <v>31</v>
      </c>
      <c r="B146" s="21">
        <v>50</v>
      </c>
      <c r="C146" s="7"/>
      <c r="D146" s="28">
        <f t="shared" si="4"/>
        <v>0</v>
      </c>
    </row>
    <row r="147" spans="1:5" ht="18.75">
      <c r="A147" s="23"/>
      <c r="B147" s="21"/>
      <c r="C147" s="8" t="s">
        <v>39</v>
      </c>
      <c r="D147" s="29">
        <f>D139+D140+D141+D142+D143+D144+D145+D146</f>
        <v>0</v>
      </c>
      <c r="E147" s="5"/>
    </row>
    <row r="148" spans="1:2" ht="19.5" customHeight="1">
      <c r="A148" s="14"/>
      <c r="B148" s="15"/>
    </row>
    <row r="149" spans="1:4" ht="18.75">
      <c r="A149" s="14"/>
      <c r="B149" s="15"/>
      <c r="C149" s="8" t="s">
        <v>136</v>
      </c>
      <c r="D149" s="39">
        <f>+D32+D50+D87+D133+D137+D147</f>
        <v>0</v>
      </c>
    </row>
    <row r="150" spans="1:4" ht="15.75">
      <c r="A150" s="14"/>
      <c r="B150" s="15"/>
      <c r="D150" s="15"/>
    </row>
    <row r="151" spans="1:4" ht="19.5">
      <c r="A151" s="24" t="s">
        <v>141</v>
      </c>
      <c r="B151" s="25"/>
      <c r="C151" s="10"/>
      <c r="D151" s="31">
        <f>+IF(D2=9,SUM(D147+D137+D133+D87+D50+D32,0),0)</f>
        <v>0</v>
      </c>
    </row>
    <row r="152" spans="1:4" ht="18.75">
      <c r="A152" s="14"/>
      <c r="B152" s="26"/>
      <c r="C152" s="11"/>
      <c r="D152" s="26"/>
    </row>
    <row r="153" spans="1:4" ht="19.5">
      <c r="A153" s="23" t="s">
        <v>142</v>
      </c>
      <c r="B153" s="27"/>
      <c r="C153" s="10"/>
      <c r="D153" s="31">
        <f>IF(D2&gt;9,SUM(+D32+D50+D87+D133+D137+D147,0),0)</f>
        <v>0</v>
      </c>
    </row>
    <row r="154" spans="1:6" ht="18.75">
      <c r="A154" s="14"/>
      <c r="B154" s="26"/>
      <c r="C154" s="11"/>
      <c r="D154" s="26"/>
      <c r="F154" s="4"/>
    </row>
    <row r="155" spans="1:4" ht="18.75">
      <c r="A155" s="24" t="s">
        <v>43</v>
      </c>
      <c r="B155" s="25"/>
      <c r="C155" s="10"/>
      <c r="D155" s="31">
        <f>+IF(D2&gt;11,SUM(D32+D50+D87,0),0)</f>
        <v>0</v>
      </c>
    </row>
    <row r="156" spans="1:4" ht="15.75">
      <c r="A156" s="12"/>
      <c r="B156" s="5"/>
      <c r="C156" s="5"/>
      <c r="D156" s="13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spans="1:2" ht="15.75">
      <c r="A168" s="4"/>
      <c r="B168" s="4"/>
    </row>
    <row r="169" spans="1:2" ht="15.75">
      <c r="A169" s="4"/>
      <c r="B169" s="4"/>
    </row>
    <row r="170" spans="1:2" ht="15.75">
      <c r="A170" s="4"/>
      <c r="B170" s="4"/>
    </row>
    <row r="171" spans="1:2" ht="15.75">
      <c r="A171" s="4"/>
      <c r="B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spans="1:6" ht="15.75">
      <c r="A183" s="4"/>
      <c r="F183" s="4"/>
    </row>
  </sheetData>
  <sheetProtection/>
  <mergeCells count="1">
    <mergeCell ref="A1:D1"/>
  </mergeCells>
  <printOptions horizontalCentered="1"/>
  <pageMargins left="0.2" right="0.2" top="0.5" bottom="0.5" header="0.3" footer="0.3"/>
  <pageSetup horizontalDpi="600" verticalDpi="600" orientation="portrait" scale="73" r:id="rId1"/>
  <rowBreaks count="3" manualBreakCount="3">
    <brk id="50" max="255" man="1"/>
    <brk id="87" max="255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Madison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 Johnson</dc:creator>
  <cp:keywords/>
  <dc:description/>
  <cp:lastModifiedBy>Val Johnson</cp:lastModifiedBy>
  <cp:lastPrinted>2011-04-27T14:26:56Z</cp:lastPrinted>
  <dcterms:created xsi:type="dcterms:W3CDTF">2011-04-25T17:27:35Z</dcterms:created>
  <dcterms:modified xsi:type="dcterms:W3CDTF">2018-04-12T21:07:28Z</dcterms:modified>
  <cp:category/>
  <cp:version/>
  <cp:contentType/>
  <cp:contentStatus/>
</cp:coreProperties>
</file>